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<sst xmlns="http://schemas.openxmlformats.org/spreadsheetml/2006/main" count="282" uniqueCount="145">
  <si>
    <t>%</t>
  </si>
  <si>
    <t>5</t>
  </si>
  <si>
    <t>6</t>
  </si>
  <si>
    <t>11</t>
  </si>
  <si>
    <t>13</t>
  </si>
  <si>
    <t>20</t>
  </si>
  <si>
    <t>33</t>
  </si>
  <si>
    <t>V.</t>
  </si>
  <si>
    <t>5.1</t>
  </si>
  <si>
    <t>5.3</t>
  </si>
  <si>
    <t>5.4</t>
  </si>
  <si>
    <t>6.9</t>
  </si>
  <si>
    <t>км</t>
  </si>
  <si>
    <t>11.1</t>
  </si>
  <si>
    <t>13.5</t>
  </si>
  <si>
    <t>20.3</t>
  </si>
  <si>
    <t>20.5</t>
  </si>
  <si>
    <t>2021</t>
  </si>
  <si>
    <t>2022</t>
  </si>
  <si>
    <t>2023</t>
  </si>
  <si>
    <t>2024</t>
  </si>
  <si>
    <t>2025</t>
  </si>
  <si>
    <t>33.9</t>
  </si>
  <si>
    <t>5.18</t>
  </si>
  <si>
    <t>5.23</t>
  </si>
  <si>
    <t>5.53</t>
  </si>
  <si>
    <t>5.56</t>
  </si>
  <si>
    <t>5.59</t>
  </si>
  <si>
    <t>5.62</t>
  </si>
  <si>
    <t>6.10</t>
  </si>
  <si>
    <t>6.17</t>
  </si>
  <si>
    <t>6.19</t>
  </si>
  <si>
    <t>6.21</t>
  </si>
  <si>
    <t>6.23</t>
  </si>
  <si>
    <t>6.34</t>
  </si>
  <si>
    <t>III.</t>
  </si>
  <si>
    <t>14.16</t>
  </si>
  <si>
    <t>14.37</t>
  </si>
  <si>
    <t>14.64</t>
  </si>
  <si>
    <t>33.10</t>
  </si>
  <si>
    <t>33.11</t>
  </si>
  <si>
    <t>33.19</t>
  </si>
  <si>
    <t>33.24</t>
  </si>
  <si>
    <t>33.35</t>
  </si>
  <si>
    <t>33.36</t>
  </si>
  <si>
    <t>6.9.1</t>
  </si>
  <si>
    <t>6.9.2</t>
  </si>
  <si>
    <t>6.9.3</t>
  </si>
  <si>
    <t>20.3.3</t>
  </si>
  <si>
    <t>14.16.1</t>
  </si>
  <si>
    <t>33.22.1</t>
  </si>
  <si>
    <t>33.22.2</t>
  </si>
  <si>
    <t>33.22.4</t>
  </si>
  <si>
    <t>руб.</t>
  </si>
  <si>
    <t>чел.</t>
  </si>
  <si>
    <t>33.22.13</t>
  </si>
  <si>
    <t>33.22.14</t>
  </si>
  <si>
    <t>33.22.15</t>
  </si>
  <si>
    <t>14.16.1.5</t>
  </si>
  <si>
    <t>Отчет</t>
  </si>
  <si>
    <t>Р,К,М</t>
  </si>
  <si>
    <t>Ф,П,П</t>
  </si>
  <si>
    <t>Ф,П,Ф</t>
  </si>
  <si>
    <t>Ф,Ф,П</t>
  </si>
  <si>
    <t>14.16.1.2.1</t>
  </si>
  <si>
    <t>14.16.1.2.3</t>
  </si>
  <si>
    <t>Дороги</t>
  </si>
  <si>
    <t>Оценка</t>
  </si>
  <si>
    <t>14.16.1.2.3.7</t>
  </si>
  <si>
    <t>ФИНАНСЫ</t>
  </si>
  <si>
    <t>Миграция</t>
  </si>
  <si>
    <t>Население</t>
  </si>
  <si>
    <t>Транспорт</t>
  </si>
  <si>
    <t>тыс. руб.</t>
  </si>
  <si>
    <t>тыс. чел.</t>
  </si>
  <si>
    <t>Инвестиции</t>
  </si>
  <si>
    <t>Смертность</t>
  </si>
  <si>
    <t>Прогноз - 1</t>
  </si>
  <si>
    <t>Прогноз - 2</t>
  </si>
  <si>
    <t>Рождаемость</t>
  </si>
  <si>
    <t>Рынок труда</t>
  </si>
  <si>
    <t>Уровень жизни</t>
  </si>
  <si>
    <t>Доходы организаций</t>
  </si>
  <si>
    <t>Естественный прирост</t>
  </si>
  <si>
    <t>Численность населения</t>
  </si>
  <si>
    <t>КАЧЕСТВО ЖИЗНИ НАСЕЛЕНИЯ</t>
  </si>
  <si>
    <t>Численность умерших за период</t>
  </si>
  <si>
    <t>Среднемесячная заработная плата</t>
  </si>
  <si>
    <t>Фонд заработной платы работников</t>
  </si>
  <si>
    <t>Численность родившихся за период</t>
  </si>
  <si>
    <t>Денежные доходы и расходы населения</t>
  </si>
  <si>
    <t>Прогноз СЭР муниципальных образований</t>
  </si>
  <si>
    <t>Среднедушевой денежный доход (за месяц)</t>
  </si>
  <si>
    <t>Миграционный прирост (снижение) населения</t>
  </si>
  <si>
    <t>Численность выбывшего населения за период</t>
  </si>
  <si>
    <t>Численность прибывшего населения за период</t>
  </si>
  <si>
    <t>Естественный прирост (+), убыль (-) населения</t>
  </si>
  <si>
    <t>Финансовый результат деятельности организаций</t>
  </si>
  <si>
    <t>Численность трудовых ресурсов, в среднем за период</t>
  </si>
  <si>
    <t>Численность занятых в экономике, в среднем за период</t>
  </si>
  <si>
    <t>Численность постоянного населения, на начало периода</t>
  </si>
  <si>
    <t>Налогооблагаемая база для исчисления налога на прибыль</t>
  </si>
  <si>
    <t>Численность постоянного населения, в среднем за период</t>
  </si>
  <si>
    <t>Среднемесячная заработная плата работников по полному кругу организаций</t>
  </si>
  <si>
    <t>Численность постоянного населения в трудоспособном возрасте, в среднем за период</t>
  </si>
  <si>
    <t>Численность трудоспособного населения в трудоспособном возрасте, в среднем за период</t>
  </si>
  <si>
    <t>Протяженность автомобильных дорог общего пользования местного значения, на конец периода</t>
  </si>
  <si>
    <t>Численность иностранных граждан, осуществляющих трудовую деятельность, в среднем за период</t>
  </si>
  <si>
    <t>Протяженность автомобильных дорог общего пользования всех форм собственности, на конец периода</t>
  </si>
  <si>
    <t>Численность населения старше и младше трудоспособного возраста, занятого в экономике, в среднем за период</t>
  </si>
  <si>
    <t>Численность лиц в трудоспособном возрасте, не занятых трудовой деятельностью и учебой, в среднем за период</t>
  </si>
  <si>
    <t>Численность обучающихся в трудоспособном возрасте, обучающихся с отрывом от производства, в среднем за период</t>
  </si>
  <si>
    <t>Уровень зарегистрированной безработицы (к трудоспособному населению в трудоспособном возрасте), на конец периода</t>
  </si>
  <si>
    <t>Объем инвестиций в основной капитал за счет всех источников финансирования по полному кругу хозяйствующих субъектов</t>
  </si>
  <si>
    <t>Темп роста среднедушевого денежного дохода в сопоставимых ценах (реальный), к соответствующему периоду предыдущего года</t>
  </si>
  <si>
    <t>Темп роста среднедушевого денежного дохода в действующих ценах (номинальный), к соответствующему периоду предыдущего года</t>
  </si>
  <si>
    <t>Среднесписочная численность работников списочного состава организаций без внешних совместителей по полному кругу организаций</t>
  </si>
  <si>
    <t>Фонд заработной платы работников списочного, несписочного состава организаций и внешних совместителей по полному кругу организаций</t>
  </si>
  <si>
    <t>Протяженность автомобильных дорог общего пользования всех форм собственности, не отвечающих нормативным требованиям, на конец периода</t>
  </si>
  <si>
    <t>Фонд заработной платы работников списочного состава организаций и внешних совместителей по полному кругу организаций - Раздел P: Образование</t>
  </si>
  <si>
    <t>Темп роста среднемесячной заработной платы работников по полному кругу организаций в действующих ценах (номинальный), к соответствующему периоду предыдущего года</t>
  </si>
  <si>
    <t>Фонд заработной платы работников списочного состава организаций и внешних совместителей (без субъектов малого предпринимательства и параметров неформальной деятельности)</t>
  </si>
  <si>
    <t>Среднесписочная численность работников списочного состава организаций без внешних совместителей (без субъектов малого предпринимательства и параметров неформальной деятельности)</t>
  </si>
  <si>
    <t>Фонд заработной платы работников списочного состава организаций и внешних совместителей по полному кругу организаций - Раздел Q: Деятельность в области здравоохранения и социальных услуг</t>
  </si>
  <si>
    <t>Фонд заработной платы работников списочного состава организаций и внешних совместителей по полному кругу организаций - Раздел A: Сельское, лесное хозяйство, охота, рыболовство и рыбоводство</t>
  </si>
  <si>
    <t>Фонд заработной платы работников списочного состава организаций и внешних совместителей по полному кругу организаций - Раздел R: Деятельность в области культуры, спорта, организации досуга и развлечений</t>
  </si>
  <si>
    <t>Фонд заработной платы работников списочного состава организаций и внешних совместителей по полному кругу организаций - Раздел G: Торговля оптовая и розничная; ремонт автотранспортных средств и мотоциклов</t>
  </si>
  <si>
    <t>Фонд заработной платы работников списочного состава организаций и внешних совместителей по полному кругу организаций - Разделы B, C, D, E: Добыча полезных ископаемых; Обрабатывающие производства; Обеспечение электрической энергией, газом и паром; кондиционирование воздух; Водоснабжение; водоотведение, организация сбора и утилизации отходов, деятельность по ликвидации загрязнений</t>
  </si>
  <si>
    <t>Прогноз СЭР МО по форме МАКРО</t>
  </si>
  <si>
    <t>Строительство</t>
  </si>
  <si>
    <t>12</t>
  </si>
  <si>
    <t>12.10</t>
  </si>
  <si>
    <t>12.11</t>
  </si>
  <si>
    <t>Общая площадь жилых домов, введенных в эксплуатацию за счет всех источников финансирования</t>
  </si>
  <si>
    <t>кв. м.</t>
  </si>
  <si>
    <t>Темп роста объема общей площади жилых домов, введенных в эксплуатацию за счет всех источников финансирования, к соответствующему периоду предыдущего года</t>
  </si>
  <si>
    <t>Доходы бюджета</t>
  </si>
  <si>
    <t>Бюджет территории</t>
  </si>
  <si>
    <t>Собственные доходы  бюджета (налоговые и неналоговые доходы, безвозмездные поступления за минусом субвенций)</t>
  </si>
  <si>
    <t>Налоговые доходы  бюджета</t>
  </si>
  <si>
    <t>Неналоговые доходы бюджета</t>
  </si>
  <si>
    <t>Доходы от приносящей доход деятельности, поступающие в  бюджет</t>
  </si>
  <si>
    <t>Безвозмездные поступления, за исключением субвенций, поступающие в  бюджет</t>
  </si>
  <si>
    <t>Расходы бюджета</t>
  </si>
  <si>
    <t>Дефицит (-), профицит (+) бюджета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</si>
</sst>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* #,##0_ ;_ * \-#,##0_ ;_ * &quot;-&quot;_ ;_ @_ "/>
    <numFmt numFmtId="177" formatCode="_ &quot;$U&quot;\ * #,##0_ ;_ &quot;$U&quot;\ * \-#,##0_ ;_ &quot;$U&quot;\ * &quot;-&quot;_ ;_ @_ "/>
    <numFmt numFmtId="178" formatCode="_ * #,##0.00_ ;_ * \-#,##0.00_ ;_ * &quot;-&quot;??_ ;_ @_ "/>
    <numFmt numFmtId="179" formatCode="_ &quot;$U&quot;\ * #,##0.00_ ;_ &quot;$U&quot;\ * \-#,##0.00_ ;_ &quot;$U&quot;\ * &quot;-&quot;??_ ;_ @_ 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47">
    <font>
      <sz val="10"/>
      <name val="Arial"/>
      <family val="0"/>
    </font>
    <font>
      <sz val="8.25"/>
      <color indexed="8"/>
      <name val="Times New Roman"/>
      <family val="0"/>
    </font>
    <font>
      <b/>
      <sz val="11.25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8.25"/>
      <color indexed="8"/>
      <name val="Times New Roman"/>
      <family val="0"/>
    </font>
    <font>
      <i/>
      <sz val="8.25"/>
      <color indexed="8"/>
      <name val="Times New Roman"/>
      <family val="0"/>
    </font>
    <font>
      <sz val="8.25"/>
      <name val="Times New Roman"/>
      <family val="1"/>
    </font>
    <font>
      <i/>
      <sz val="8.25"/>
      <name val="Times New Roman"/>
      <family val="1"/>
    </font>
    <font>
      <b/>
      <sz val="8.25"/>
      <name val="Times New Roman"/>
      <family val="1"/>
    </font>
    <font>
      <b/>
      <sz val="9.75"/>
      <name val="Times New Roman"/>
      <family val="1"/>
    </font>
    <font>
      <b/>
      <sz val="11.25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1" fillId="33" borderId="10" xfId="0" applyNumberFormat="1" applyFont="1" applyFill="1" applyBorder="1" applyAlignment="1" applyProtection="1">
      <alignment horizontal="left" vertical="top" wrapText="1"/>
      <protection/>
    </xf>
    <xf numFmtId="49" fontId="1" fillId="33" borderId="10" xfId="0" applyNumberFormat="1" applyFont="1" applyFill="1" applyBorder="1" applyAlignment="1" applyProtection="1">
      <alignment horizontal="left" vertical="top" wrapText="1"/>
      <protection/>
    </xf>
    <xf numFmtId="49" fontId="2" fillId="34" borderId="10" xfId="0" applyNumberFormat="1" applyFont="1" applyFill="1" applyBorder="1" applyAlignment="1" applyProtection="1">
      <alignment horizontal="left" vertical="top" wrapText="1"/>
      <protection/>
    </xf>
    <xf numFmtId="49" fontId="3" fillId="35" borderId="10" xfId="0" applyNumberFormat="1" applyFont="1" applyFill="1" applyBorder="1" applyAlignment="1" applyProtection="1">
      <alignment horizontal="left" vertical="top" wrapText="1"/>
      <protection/>
    </xf>
    <xf numFmtId="49" fontId="4" fillId="36" borderId="10" xfId="0" applyNumberFormat="1" applyFont="1" applyFill="1" applyBorder="1" applyAlignment="1" applyProtection="1">
      <alignment horizontal="left" vertical="top" wrapText="1"/>
      <protection/>
    </xf>
    <xf numFmtId="49" fontId="5" fillId="33" borderId="10" xfId="0" applyNumberFormat="1" applyFont="1" applyFill="1" applyBorder="1" applyAlignment="1" applyProtection="1">
      <alignment horizontal="left" vertical="top" wrapText="1"/>
      <protection/>
    </xf>
    <xf numFmtId="49" fontId="6" fillId="33" borderId="10" xfId="0" applyNumberFormat="1" applyFont="1" applyFill="1" applyBorder="1" applyAlignment="1" applyProtection="1">
      <alignment horizontal="left" vertical="top" wrapText="1"/>
      <protection/>
    </xf>
    <xf numFmtId="3" fontId="6" fillId="0" borderId="10" xfId="0" applyNumberFormat="1" applyFont="1" applyFill="1" applyBorder="1" applyAlignment="1" applyProtection="1">
      <alignment horizontal="right" vertical="top" wrapText="1"/>
      <protection/>
    </xf>
    <xf numFmtId="49" fontId="7" fillId="33" borderId="10" xfId="0" applyNumberFormat="1" applyFont="1" applyFill="1" applyBorder="1" applyAlignment="1" applyProtection="1">
      <alignment horizontal="left" vertical="top" wrapText="1"/>
      <protection/>
    </xf>
    <xf numFmtId="4" fontId="7" fillId="0" borderId="10" xfId="0" applyNumberFormat="1" applyFont="1" applyFill="1" applyBorder="1" applyAlignment="1" applyProtection="1">
      <alignment horizontal="right" vertical="top" wrapText="1"/>
      <protection/>
    </xf>
    <xf numFmtId="180" fontId="6" fillId="0" borderId="10" xfId="0" applyNumberFormat="1" applyFont="1" applyFill="1" applyBorder="1" applyAlignment="1" applyProtection="1">
      <alignment horizontal="right" vertical="top" wrapText="1"/>
      <protection/>
    </xf>
    <xf numFmtId="49" fontId="6" fillId="33" borderId="10" xfId="0" applyNumberFormat="1" applyFont="1" applyFill="1" applyBorder="1" applyAlignment="1" applyProtection="1">
      <alignment horizontal="left" vertical="top" wrapText="1" indent="1"/>
      <protection/>
    </xf>
    <xf numFmtId="4" fontId="6" fillId="0" borderId="10" xfId="0" applyNumberFormat="1" applyFont="1" applyFill="1" applyBorder="1" applyAlignment="1" applyProtection="1">
      <alignment horizontal="right" vertical="top" wrapText="1"/>
      <protection/>
    </xf>
    <xf numFmtId="49" fontId="1" fillId="37" borderId="10" xfId="0" applyNumberFormat="1" applyFont="1" applyFill="1" applyBorder="1" applyAlignment="1" applyProtection="1">
      <alignment horizontal="left" vertical="top" wrapText="1"/>
      <protection/>
    </xf>
    <xf numFmtId="49" fontId="11" fillId="37" borderId="10" xfId="0" applyNumberFormat="1" applyFont="1" applyFill="1" applyBorder="1" applyAlignment="1" applyProtection="1">
      <alignment horizontal="left" vertical="top" wrapText="1"/>
      <protection/>
    </xf>
    <xf numFmtId="49" fontId="6" fillId="37" borderId="10" xfId="0" applyNumberFormat="1" applyFont="1" applyFill="1" applyBorder="1" applyAlignment="1" applyProtection="1">
      <alignment horizontal="left" vertical="top" wrapText="1"/>
      <protection/>
    </xf>
    <xf numFmtId="4" fontId="6" fillId="37" borderId="10" xfId="0" applyNumberFormat="1" applyFont="1" applyFill="1" applyBorder="1" applyAlignment="1" applyProtection="1">
      <alignment horizontal="right" vertical="top" wrapText="1"/>
      <protection/>
    </xf>
    <xf numFmtId="49" fontId="12" fillId="37" borderId="10" xfId="0" applyNumberFormat="1" applyFont="1" applyFill="1" applyBorder="1" applyAlignment="1" applyProtection="1">
      <alignment horizontal="left" vertical="top" wrapText="1"/>
      <protection/>
    </xf>
    <xf numFmtId="49" fontId="1" fillId="33" borderId="10" xfId="0" applyNumberFormat="1" applyFont="1" applyFill="1" applyBorder="1" applyAlignment="1" applyProtection="1">
      <alignment horizontal="left" vertical="top" wrapText="1"/>
      <protection/>
    </xf>
    <xf numFmtId="180" fontId="6" fillId="38" borderId="10" xfId="0" applyNumberFormat="1" applyFont="1" applyFill="1" applyBorder="1" applyAlignment="1" applyProtection="1">
      <alignment horizontal="right" vertical="top" wrapText="1"/>
      <protection/>
    </xf>
    <xf numFmtId="3" fontId="6" fillId="38" borderId="10" xfId="0" applyNumberFormat="1" applyFont="1" applyFill="1" applyBorder="1" applyAlignment="1" applyProtection="1">
      <alignment horizontal="right" vertical="top" wrapText="1"/>
      <protection/>
    </xf>
    <xf numFmtId="185" fontId="7" fillId="0" borderId="10" xfId="0" applyNumberFormat="1" applyFont="1" applyFill="1" applyBorder="1" applyAlignment="1" applyProtection="1">
      <alignment horizontal="right" vertical="top" wrapText="1"/>
      <protection/>
    </xf>
    <xf numFmtId="49" fontId="1" fillId="38" borderId="10" xfId="0" applyNumberFormat="1" applyFont="1" applyFill="1" applyBorder="1" applyAlignment="1" applyProtection="1">
      <alignment horizontal="left" vertical="top" wrapText="1"/>
      <protection/>
    </xf>
    <xf numFmtId="49" fontId="6" fillId="38" borderId="10" xfId="0" applyNumberFormat="1" applyFont="1" applyFill="1" applyBorder="1" applyAlignment="1" applyProtection="1">
      <alignment horizontal="left" vertical="top" wrapText="1"/>
      <protection/>
    </xf>
    <xf numFmtId="4" fontId="6" fillId="38" borderId="10" xfId="0" applyNumberFormat="1" applyFont="1" applyFill="1" applyBorder="1" applyAlignment="1" applyProtection="1">
      <alignment horizontal="right" vertical="top" wrapText="1"/>
      <protection/>
    </xf>
    <xf numFmtId="0" fontId="0" fillId="38" borderId="0" xfId="0" applyFill="1" applyAlignment="1">
      <alignment/>
    </xf>
    <xf numFmtId="1" fontId="6" fillId="38" borderId="10" xfId="0" applyNumberFormat="1" applyFont="1" applyFill="1" applyBorder="1" applyAlignment="1" applyProtection="1">
      <alignment horizontal="right" vertical="top" wrapText="1"/>
      <protection/>
    </xf>
    <xf numFmtId="4" fontId="7" fillId="38" borderId="10" xfId="0" applyNumberFormat="1" applyFont="1" applyFill="1" applyBorder="1" applyAlignment="1" applyProtection="1">
      <alignment horizontal="right" vertical="top" wrapText="1"/>
      <protection/>
    </xf>
    <xf numFmtId="49" fontId="6" fillId="38" borderId="10" xfId="0" applyNumberFormat="1" applyFont="1" applyFill="1" applyBorder="1" applyAlignment="1" applyProtection="1">
      <alignment horizontal="left" vertical="top" wrapText="1" indent="1"/>
      <protection/>
    </xf>
    <xf numFmtId="49" fontId="6" fillId="38" borderId="10" xfId="0" applyNumberFormat="1" applyFont="1" applyFill="1" applyBorder="1" applyAlignment="1" applyProtection="1">
      <alignment horizontal="left" vertical="top" wrapText="1" indent="3"/>
      <protection/>
    </xf>
    <xf numFmtId="49" fontId="6" fillId="38" borderId="10" xfId="0" applyNumberFormat="1" applyFont="1" applyFill="1" applyBorder="1" applyAlignment="1" applyProtection="1">
      <alignment horizontal="left" vertical="top" wrapText="1" indent="4"/>
      <protection/>
    </xf>
    <xf numFmtId="49" fontId="6" fillId="38" borderId="10" xfId="0" applyNumberFormat="1" applyFont="1" applyFill="1" applyBorder="1" applyAlignment="1" applyProtection="1">
      <alignment horizontal="left" vertical="top" wrapText="1" indent="2"/>
      <protection/>
    </xf>
    <xf numFmtId="49" fontId="8" fillId="36" borderId="10" xfId="0" applyNumberFormat="1" applyFont="1" applyFill="1" applyBorder="1" applyAlignment="1" applyProtection="1">
      <alignment horizontal="left" vertical="top" wrapText="1" indent="1"/>
      <protection/>
    </xf>
    <xf numFmtId="49" fontId="8" fillId="38" borderId="10" xfId="0" applyNumberFormat="1" applyFont="1" applyFill="1" applyBorder="1" applyAlignment="1" applyProtection="1">
      <alignment horizontal="left" vertical="top" wrapText="1" indent="1"/>
      <protection/>
    </xf>
    <xf numFmtId="49" fontId="10" fillId="34" borderId="10" xfId="0" applyNumberFormat="1" applyFont="1" applyFill="1" applyBorder="1" applyAlignment="1" applyProtection="1">
      <alignment horizontal="left" vertical="top" wrapText="1"/>
      <protection/>
    </xf>
    <xf numFmtId="49" fontId="9" fillId="35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49" fontId="1" fillId="33" borderId="10" xfId="0" applyNumberFormat="1" applyFont="1" applyFill="1" applyBorder="1" applyAlignment="1" applyProtection="1">
      <alignment horizontal="left" vertical="top" wrapText="1"/>
      <protection/>
    </xf>
    <xf numFmtId="49" fontId="3" fillId="35" borderId="10" xfId="0" applyNumberFormat="1" applyFont="1" applyFill="1" applyBorder="1" applyAlignment="1" applyProtection="1">
      <alignment horizontal="left" vertical="top" wrapText="1"/>
      <protection/>
    </xf>
    <xf numFmtId="49" fontId="4" fillId="36" borderId="10" xfId="0" applyNumberFormat="1" applyFont="1" applyFill="1" applyBorder="1" applyAlignment="1" applyProtection="1">
      <alignment horizontal="left" vertical="top" wrapText="1" indent="1"/>
      <protection/>
    </xf>
    <xf numFmtId="2" fontId="6" fillId="38" borderId="10" xfId="0" applyNumberFormat="1" applyFont="1" applyFill="1" applyBorder="1" applyAlignment="1" applyProtection="1">
      <alignment horizontal="left" vertical="top" wrapText="1" inden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CBC98"/>
      <rgbColor rgb="006D6D6D"/>
      <rgbColor rgb="009999FF"/>
      <rgbColor rgb="00993366"/>
      <rgbColor rgb="00FFFFF0"/>
      <rgbColor rgb="00E6E6D9"/>
      <rgbColor rgb="00660066"/>
      <rgbColor rgb="00FF8080"/>
      <rgbColor rgb="000066CC"/>
      <rgbColor rgb="00DDDD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CCB3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71"/>
  <sheetViews>
    <sheetView tabSelected="1" zoomScalePageLayoutView="0" workbookViewId="0" topLeftCell="D31">
      <selection activeCell="G43" sqref="G43"/>
    </sheetView>
  </sheetViews>
  <sheetFormatPr defaultColWidth="9.140625" defaultRowHeight="12.75" outlineLevelRow="5"/>
  <cols>
    <col min="1" max="2" width="5.7109375" style="0" customWidth="1"/>
    <col min="3" max="3" width="8.57421875" style="0" customWidth="1"/>
    <col min="4" max="4" width="38.57421875" style="0" customWidth="1"/>
    <col min="5" max="5" width="7.421875" style="0" customWidth="1"/>
    <col min="6" max="13" width="12.8515625" style="0" customWidth="1"/>
  </cols>
  <sheetData>
    <row r="1" spans="1:13" ht="15" customHeight="1">
      <c r="A1" s="37" t="s">
        <v>91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" customHeight="1">
      <c r="A2" s="1"/>
      <c r="B2" s="1"/>
      <c r="C2" s="1"/>
      <c r="D2" s="1" t="s">
        <v>128</v>
      </c>
      <c r="E2" s="1"/>
      <c r="F2" s="38"/>
      <c r="G2" s="38"/>
      <c r="H2" s="38"/>
      <c r="I2" s="38"/>
      <c r="J2" s="38"/>
      <c r="K2" s="38"/>
      <c r="L2" s="38"/>
      <c r="M2" s="38"/>
    </row>
    <row r="3" spans="1:13" ht="15" customHeight="1">
      <c r="A3" s="1"/>
      <c r="B3" s="1"/>
      <c r="C3" s="1"/>
      <c r="D3" s="1"/>
      <c r="E3" s="1"/>
      <c r="F3" s="2" t="s">
        <v>17</v>
      </c>
      <c r="G3" s="2" t="s">
        <v>18</v>
      </c>
      <c r="H3" s="2" t="s">
        <v>19</v>
      </c>
      <c r="I3" s="2" t="s">
        <v>19</v>
      </c>
      <c r="J3" s="2" t="s">
        <v>20</v>
      </c>
      <c r="K3" s="2" t="s">
        <v>20</v>
      </c>
      <c r="L3" s="2" t="s">
        <v>21</v>
      </c>
      <c r="M3" s="2" t="s">
        <v>21</v>
      </c>
    </row>
    <row r="4" spans="1:13" ht="15" customHeight="1">
      <c r="A4" s="1"/>
      <c r="B4" s="1"/>
      <c r="C4" s="1"/>
      <c r="D4" s="1"/>
      <c r="E4" s="1"/>
      <c r="F4" s="2" t="s">
        <v>59</v>
      </c>
      <c r="G4" s="2" t="s">
        <v>67</v>
      </c>
      <c r="H4" s="2" t="s">
        <v>77</v>
      </c>
      <c r="I4" s="2" t="s">
        <v>78</v>
      </c>
      <c r="J4" s="2" t="s">
        <v>77</v>
      </c>
      <c r="K4" s="2" t="s">
        <v>78</v>
      </c>
      <c r="L4" s="2" t="s">
        <v>77</v>
      </c>
      <c r="M4" s="2" t="s">
        <v>78</v>
      </c>
    </row>
    <row r="5" spans="1:13" ht="15.75" customHeight="1" outlineLevel="1">
      <c r="A5" s="4"/>
      <c r="B5" s="4"/>
      <c r="C5" s="4" t="s">
        <v>1</v>
      </c>
      <c r="D5" s="39" t="s">
        <v>71</v>
      </c>
      <c r="E5" s="39"/>
      <c r="F5" s="39"/>
      <c r="G5" s="39"/>
      <c r="H5" s="39"/>
      <c r="I5" s="39"/>
      <c r="J5" s="39"/>
      <c r="K5" s="39"/>
      <c r="L5" s="39"/>
      <c r="M5" s="39"/>
    </row>
    <row r="6" spans="1:13" ht="15" customHeight="1" outlineLevel="1">
      <c r="A6" s="5"/>
      <c r="B6" s="5"/>
      <c r="C6" s="5"/>
      <c r="D6" s="40" t="s">
        <v>84</v>
      </c>
      <c r="E6" s="40"/>
      <c r="F6" s="40"/>
      <c r="G6" s="40"/>
      <c r="H6" s="40"/>
      <c r="I6" s="40"/>
      <c r="J6" s="40"/>
      <c r="K6" s="40"/>
      <c r="L6" s="40"/>
      <c r="M6" s="40"/>
    </row>
    <row r="7" spans="1:13" ht="25.5" customHeight="1" outlineLevel="2">
      <c r="A7" s="2" t="s">
        <v>60</v>
      </c>
      <c r="B7" s="2" t="s">
        <v>61</v>
      </c>
      <c r="C7" s="2" t="s">
        <v>8</v>
      </c>
      <c r="D7" s="7" t="s">
        <v>102</v>
      </c>
      <c r="E7" s="7" t="s">
        <v>54</v>
      </c>
      <c r="F7" s="8">
        <v>1704</v>
      </c>
      <c r="G7" s="8">
        <v>1633</v>
      </c>
      <c r="H7" s="8">
        <v>1648</v>
      </c>
      <c r="I7" s="8">
        <v>1702</v>
      </c>
      <c r="J7" s="8">
        <v>1637</v>
      </c>
      <c r="K7" s="8">
        <v>1651</v>
      </c>
      <c r="L7" s="8">
        <v>1643</v>
      </c>
      <c r="M7" s="8">
        <v>1690</v>
      </c>
    </row>
    <row r="8" spans="1:13" ht="25.5" customHeight="1" outlineLevel="2">
      <c r="A8" s="2" t="s">
        <v>60</v>
      </c>
      <c r="B8" s="2" t="s">
        <v>63</v>
      </c>
      <c r="C8" s="2" t="s">
        <v>9</v>
      </c>
      <c r="D8" s="7" t="s">
        <v>104</v>
      </c>
      <c r="E8" s="7" t="s">
        <v>54</v>
      </c>
      <c r="F8" s="8">
        <v>820</v>
      </c>
      <c r="G8" s="8">
        <v>800</v>
      </c>
      <c r="H8" s="8">
        <v>804</v>
      </c>
      <c r="I8" s="8">
        <v>818</v>
      </c>
      <c r="J8" s="8">
        <v>804</v>
      </c>
      <c r="K8" s="8">
        <v>807</v>
      </c>
      <c r="L8" s="8">
        <v>810</v>
      </c>
      <c r="M8" s="8">
        <v>857</v>
      </c>
    </row>
    <row r="9" spans="1:13" ht="25.5" customHeight="1" outlineLevel="2">
      <c r="A9" s="2" t="s">
        <v>60</v>
      </c>
      <c r="B9" s="2" t="s">
        <v>61</v>
      </c>
      <c r="C9" s="2" t="s">
        <v>10</v>
      </c>
      <c r="D9" s="7" t="s">
        <v>100</v>
      </c>
      <c r="E9" s="7" t="s">
        <v>54</v>
      </c>
      <c r="F9" s="8">
        <v>1704</v>
      </c>
      <c r="G9" s="8">
        <v>1633</v>
      </c>
      <c r="H9" s="8">
        <v>1648</v>
      </c>
      <c r="I9" s="8">
        <v>1702</v>
      </c>
      <c r="J9" s="8">
        <v>1637</v>
      </c>
      <c r="K9" s="8">
        <v>1651</v>
      </c>
      <c r="L9" s="8">
        <v>1643</v>
      </c>
      <c r="M9" s="8">
        <v>1690</v>
      </c>
    </row>
    <row r="10" spans="1:13" ht="15" customHeight="1" outlineLevel="1">
      <c r="A10" s="5"/>
      <c r="B10" s="5"/>
      <c r="C10" s="5"/>
      <c r="D10" s="33" t="s">
        <v>79</v>
      </c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5" customHeight="1" outlineLevel="2">
      <c r="A11" s="2" t="s">
        <v>60</v>
      </c>
      <c r="B11" s="2" t="s">
        <v>61</v>
      </c>
      <c r="C11" s="2" t="s">
        <v>23</v>
      </c>
      <c r="D11" s="7" t="s">
        <v>89</v>
      </c>
      <c r="E11" s="7" t="s">
        <v>54</v>
      </c>
      <c r="F11" s="8">
        <v>9</v>
      </c>
      <c r="G11" s="8">
        <v>10</v>
      </c>
      <c r="H11" s="8">
        <v>7</v>
      </c>
      <c r="I11" s="8">
        <v>7</v>
      </c>
      <c r="J11" s="8">
        <v>11</v>
      </c>
      <c r="K11" s="8">
        <v>10</v>
      </c>
      <c r="L11" s="8">
        <v>20</v>
      </c>
      <c r="M11" s="8">
        <v>12</v>
      </c>
    </row>
    <row r="12" spans="1:13" ht="15" customHeight="1" outlineLevel="1">
      <c r="A12" s="5"/>
      <c r="B12" s="5"/>
      <c r="C12" s="5"/>
      <c r="D12" s="33" t="s">
        <v>76</v>
      </c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" customHeight="1" outlineLevel="2">
      <c r="A13" s="2" t="s">
        <v>60</v>
      </c>
      <c r="B13" s="2" t="s">
        <v>61</v>
      </c>
      <c r="C13" s="2" t="s">
        <v>24</v>
      </c>
      <c r="D13" s="7" t="s">
        <v>86</v>
      </c>
      <c r="E13" s="7" t="s">
        <v>54</v>
      </c>
      <c r="F13" s="8">
        <v>28</v>
      </c>
      <c r="G13" s="8">
        <v>20</v>
      </c>
      <c r="H13" s="8">
        <v>13</v>
      </c>
      <c r="I13" s="8">
        <v>26</v>
      </c>
      <c r="J13" s="8">
        <v>30</v>
      </c>
      <c r="K13" s="8">
        <v>16</v>
      </c>
      <c r="L13" s="8">
        <v>30</v>
      </c>
      <c r="M13" s="8">
        <v>15</v>
      </c>
    </row>
    <row r="14" spans="1:13" ht="15" customHeight="1" outlineLevel="1">
      <c r="A14" s="5"/>
      <c r="B14" s="5"/>
      <c r="C14" s="5"/>
      <c r="D14" s="33" t="s">
        <v>83</v>
      </c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5" customHeight="1" outlineLevel="2">
      <c r="A15" s="2" t="s">
        <v>60</v>
      </c>
      <c r="B15" s="2" t="s">
        <v>61</v>
      </c>
      <c r="C15" s="2" t="s">
        <v>25</v>
      </c>
      <c r="D15" s="7" t="s">
        <v>96</v>
      </c>
      <c r="E15" s="7" t="s">
        <v>54</v>
      </c>
      <c r="F15" s="8">
        <v>-19</v>
      </c>
      <c r="G15" s="8">
        <v>-10</v>
      </c>
      <c r="H15" s="8">
        <v>-6</v>
      </c>
      <c r="I15" s="8">
        <v>-19</v>
      </c>
      <c r="J15" s="8">
        <v>-19</v>
      </c>
      <c r="K15" s="8">
        <v>-6</v>
      </c>
      <c r="L15" s="8">
        <v>-10</v>
      </c>
      <c r="M15" s="8">
        <v>-3</v>
      </c>
    </row>
    <row r="16" spans="1:13" ht="15" customHeight="1" outlineLevel="1">
      <c r="A16" s="5"/>
      <c r="B16" s="5"/>
      <c r="C16" s="5"/>
      <c r="D16" s="33" t="s">
        <v>70</v>
      </c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5" customHeight="1" outlineLevel="2">
      <c r="A17" s="2" t="s">
        <v>60</v>
      </c>
      <c r="B17" s="2" t="s">
        <v>61</v>
      </c>
      <c r="C17" s="2" t="s">
        <v>26</v>
      </c>
      <c r="D17" s="7" t="s">
        <v>95</v>
      </c>
      <c r="E17" s="7" t="s">
        <v>54</v>
      </c>
      <c r="F17" s="8">
        <v>32</v>
      </c>
      <c r="G17" s="8">
        <v>36</v>
      </c>
      <c r="H17" s="8">
        <v>44</v>
      </c>
      <c r="I17" s="8">
        <v>30</v>
      </c>
      <c r="J17" s="8">
        <v>34</v>
      </c>
      <c r="K17" s="8">
        <v>47</v>
      </c>
      <c r="L17" s="8">
        <v>46</v>
      </c>
      <c r="M17" s="8">
        <v>47</v>
      </c>
    </row>
    <row r="18" spans="1:13" ht="15" customHeight="1" outlineLevel="2">
      <c r="A18" s="2" t="s">
        <v>60</v>
      </c>
      <c r="B18" s="2" t="s">
        <v>61</v>
      </c>
      <c r="C18" s="2" t="s">
        <v>27</v>
      </c>
      <c r="D18" s="7" t="s">
        <v>94</v>
      </c>
      <c r="E18" s="7" t="s">
        <v>54</v>
      </c>
      <c r="F18" s="8">
        <v>116</v>
      </c>
      <c r="G18" s="8">
        <v>21</v>
      </c>
      <c r="H18" s="8">
        <v>54</v>
      </c>
      <c r="I18" s="8">
        <v>114</v>
      </c>
      <c r="J18" s="8">
        <v>118</v>
      </c>
      <c r="K18" s="8">
        <v>57</v>
      </c>
      <c r="L18" s="8">
        <v>31</v>
      </c>
      <c r="M18" s="8">
        <v>21</v>
      </c>
    </row>
    <row r="19" spans="1:13" ht="15" customHeight="1" outlineLevel="2">
      <c r="A19" s="2" t="s">
        <v>60</v>
      </c>
      <c r="B19" s="2" t="s">
        <v>61</v>
      </c>
      <c r="C19" s="2" t="s">
        <v>28</v>
      </c>
      <c r="D19" s="7" t="s">
        <v>93</v>
      </c>
      <c r="E19" s="7" t="s">
        <v>54</v>
      </c>
      <c r="F19" s="8">
        <v>-84</v>
      </c>
      <c r="G19" s="8">
        <v>15</v>
      </c>
      <c r="H19" s="8">
        <v>-10</v>
      </c>
      <c r="I19" s="8">
        <v>-84</v>
      </c>
      <c r="J19" s="8">
        <v>-84</v>
      </c>
      <c r="K19" s="8">
        <v>-10</v>
      </c>
      <c r="L19" s="8">
        <v>15</v>
      </c>
      <c r="M19" s="8">
        <v>26</v>
      </c>
    </row>
    <row r="20" spans="1:13" ht="15.75" customHeight="1" outlineLevel="1">
      <c r="A20" s="4"/>
      <c r="B20" s="4"/>
      <c r="C20" s="4" t="s">
        <v>2</v>
      </c>
      <c r="D20" s="36" t="s">
        <v>80</v>
      </c>
      <c r="E20" s="36"/>
      <c r="F20" s="36"/>
      <c r="G20" s="36"/>
      <c r="H20" s="36"/>
      <c r="I20" s="36"/>
      <c r="J20" s="36"/>
      <c r="K20" s="36"/>
      <c r="L20" s="36"/>
      <c r="M20" s="36"/>
    </row>
    <row r="21" spans="1:13" ht="15" customHeight="1" outlineLevel="2">
      <c r="A21" s="2" t="s">
        <v>60</v>
      </c>
      <c r="B21" s="2" t="s">
        <v>61</v>
      </c>
      <c r="C21" s="2" t="s">
        <v>11</v>
      </c>
      <c r="D21" s="7" t="s">
        <v>98</v>
      </c>
      <c r="E21" s="7" t="s">
        <v>74</v>
      </c>
      <c r="F21" s="11">
        <f>F22+F23++F27</f>
        <v>0.9269999999999999</v>
      </c>
      <c r="G21" s="11">
        <f aca="true" t="shared" si="0" ref="G21:M21">G22+G23++G27</f>
        <v>0.908</v>
      </c>
      <c r="H21" s="11">
        <f t="shared" si="0"/>
        <v>0.897</v>
      </c>
      <c r="I21" s="11">
        <f t="shared" si="0"/>
        <v>0.9079999999999999</v>
      </c>
      <c r="J21" s="11">
        <f t="shared" si="0"/>
        <v>0.9000000000000001</v>
      </c>
      <c r="K21" s="11">
        <f t="shared" si="0"/>
        <v>0.908</v>
      </c>
      <c r="L21" s="11">
        <f t="shared" si="0"/>
        <v>0.914</v>
      </c>
      <c r="M21" s="11">
        <f t="shared" si="0"/>
        <v>0.961</v>
      </c>
    </row>
    <row r="22" spans="1:13" ht="25.5" customHeight="1" outlineLevel="3">
      <c r="A22" s="2" t="s">
        <v>60</v>
      </c>
      <c r="B22" s="2" t="s">
        <v>61</v>
      </c>
      <c r="C22" s="2" t="s">
        <v>45</v>
      </c>
      <c r="D22" s="12" t="s">
        <v>105</v>
      </c>
      <c r="E22" s="7" t="s">
        <v>74</v>
      </c>
      <c r="F22" s="11">
        <v>0.82</v>
      </c>
      <c r="G22" s="11">
        <v>0.8</v>
      </c>
      <c r="H22" s="11">
        <v>0.804</v>
      </c>
      <c r="I22" s="11">
        <v>0.818</v>
      </c>
      <c r="J22" s="11">
        <v>0.804</v>
      </c>
      <c r="K22" s="11">
        <v>0.807</v>
      </c>
      <c r="L22" s="11">
        <v>0.81</v>
      </c>
      <c r="M22" s="11">
        <v>0.857</v>
      </c>
    </row>
    <row r="23" spans="1:13" ht="36" customHeight="1" outlineLevel="3">
      <c r="A23" s="2" t="s">
        <v>60</v>
      </c>
      <c r="B23" s="2" t="s">
        <v>63</v>
      </c>
      <c r="C23" s="2" t="s">
        <v>46</v>
      </c>
      <c r="D23" s="12" t="s">
        <v>109</v>
      </c>
      <c r="E23" s="7" t="s">
        <v>74</v>
      </c>
      <c r="F23" s="11">
        <v>0.077</v>
      </c>
      <c r="G23" s="20">
        <v>0.077</v>
      </c>
      <c r="H23" s="20">
        <v>0.061</v>
      </c>
      <c r="I23" s="20">
        <v>0.06</v>
      </c>
      <c r="J23" s="20">
        <v>0.064</v>
      </c>
      <c r="K23" s="20">
        <v>0.07</v>
      </c>
      <c r="L23" s="20">
        <v>0.074</v>
      </c>
      <c r="M23" s="20">
        <v>0.074</v>
      </c>
    </row>
    <row r="24" spans="1:13" ht="25.5" customHeight="1" outlineLevel="3">
      <c r="A24" s="2" t="s">
        <v>60</v>
      </c>
      <c r="B24" s="2" t="s">
        <v>63</v>
      </c>
      <c r="C24" s="2" t="s">
        <v>47</v>
      </c>
      <c r="D24" s="12" t="s">
        <v>107</v>
      </c>
      <c r="E24" s="7" t="s">
        <v>54</v>
      </c>
      <c r="F24" s="8">
        <v>0</v>
      </c>
      <c r="G24" s="8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1:13" ht="30.75" customHeight="1" outlineLevel="2">
      <c r="A25" s="2" t="s">
        <v>60</v>
      </c>
      <c r="B25" s="2" t="s">
        <v>61</v>
      </c>
      <c r="C25" s="2" t="s">
        <v>29</v>
      </c>
      <c r="D25" s="7" t="s">
        <v>99</v>
      </c>
      <c r="E25" s="7" t="s">
        <v>74</v>
      </c>
      <c r="F25" s="11">
        <v>0.72</v>
      </c>
      <c r="G25" s="11">
        <v>0.72</v>
      </c>
      <c r="H25" s="20">
        <v>0.73</v>
      </c>
      <c r="I25" s="20">
        <v>0.75</v>
      </c>
      <c r="J25" s="20">
        <v>0.75</v>
      </c>
      <c r="K25" s="20">
        <v>0.74</v>
      </c>
      <c r="L25" s="20">
        <v>0.76</v>
      </c>
      <c r="M25" s="20">
        <v>0.77</v>
      </c>
    </row>
    <row r="26" spans="1:13" ht="36" customHeight="1" outlineLevel="2">
      <c r="A26" s="2" t="s">
        <v>60</v>
      </c>
      <c r="B26" s="2" t="s">
        <v>61</v>
      </c>
      <c r="C26" s="2" t="s">
        <v>30</v>
      </c>
      <c r="D26" s="7" t="s">
        <v>111</v>
      </c>
      <c r="E26" s="7" t="s">
        <v>74</v>
      </c>
      <c r="F26" s="20">
        <v>0.02</v>
      </c>
      <c r="G26" s="20">
        <v>0.021</v>
      </c>
      <c r="H26" s="20">
        <v>0.022</v>
      </c>
      <c r="I26" s="20">
        <v>0.021</v>
      </c>
      <c r="J26" s="20">
        <v>0.24</v>
      </c>
      <c r="K26" s="20">
        <v>0.025</v>
      </c>
      <c r="L26" s="20">
        <v>0.02</v>
      </c>
      <c r="M26" s="20">
        <v>0.021</v>
      </c>
    </row>
    <row r="27" spans="1:13" ht="36" customHeight="1" outlineLevel="2">
      <c r="A27" s="2" t="s">
        <v>60</v>
      </c>
      <c r="B27" s="2" t="s">
        <v>61</v>
      </c>
      <c r="C27" s="2" t="s">
        <v>31</v>
      </c>
      <c r="D27" s="7" t="s">
        <v>110</v>
      </c>
      <c r="E27" s="7" t="s">
        <v>74</v>
      </c>
      <c r="F27" s="20">
        <v>0.03</v>
      </c>
      <c r="G27" s="20">
        <v>0.031</v>
      </c>
      <c r="H27" s="20">
        <v>0.032</v>
      </c>
      <c r="I27" s="20">
        <v>0.03</v>
      </c>
      <c r="J27" s="20">
        <v>0.032</v>
      </c>
      <c r="K27" s="20">
        <v>0.031</v>
      </c>
      <c r="L27" s="20">
        <v>0.03</v>
      </c>
      <c r="M27" s="20">
        <v>0.03</v>
      </c>
    </row>
    <row r="28" spans="1:13" ht="45" customHeight="1" outlineLevel="2">
      <c r="A28" s="2" t="s">
        <v>60</v>
      </c>
      <c r="B28" s="2" t="s">
        <v>61</v>
      </c>
      <c r="C28" s="2" t="s">
        <v>32</v>
      </c>
      <c r="D28" s="7" t="s">
        <v>116</v>
      </c>
      <c r="E28" s="7" t="s">
        <v>54</v>
      </c>
      <c r="F28" s="27">
        <v>91</v>
      </c>
      <c r="G28" s="27">
        <v>92</v>
      </c>
      <c r="H28" s="27">
        <v>90</v>
      </c>
      <c r="I28" s="27">
        <v>92</v>
      </c>
      <c r="J28" s="27">
        <v>94</v>
      </c>
      <c r="K28" s="27">
        <v>92</v>
      </c>
      <c r="L28" s="27">
        <v>92</v>
      </c>
      <c r="M28" s="27">
        <v>94</v>
      </c>
    </row>
    <row r="29" spans="1:13" ht="63.75" customHeight="1" outlineLevel="2">
      <c r="A29" s="2" t="s">
        <v>60</v>
      </c>
      <c r="B29" s="2" t="s">
        <v>63</v>
      </c>
      <c r="C29" s="2" t="s">
        <v>33</v>
      </c>
      <c r="D29" s="7" t="s">
        <v>122</v>
      </c>
      <c r="E29" s="7" t="s">
        <v>54</v>
      </c>
      <c r="F29" s="27">
        <v>76</v>
      </c>
      <c r="G29" s="27">
        <v>76</v>
      </c>
      <c r="H29" s="27">
        <v>75</v>
      </c>
      <c r="I29" s="27">
        <v>75</v>
      </c>
      <c r="J29" s="27">
        <v>76</v>
      </c>
      <c r="K29" s="27">
        <v>76</v>
      </c>
      <c r="L29" s="27">
        <v>78</v>
      </c>
      <c r="M29" s="27">
        <v>78</v>
      </c>
    </row>
    <row r="30" spans="1:13" ht="36" customHeight="1" outlineLevel="2">
      <c r="A30" s="6" t="s">
        <v>60</v>
      </c>
      <c r="B30" s="6" t="s">
        <v>63</v>
      </c>
      <c r="C30" s="6" t="s">
        <v>34</v>
      </c>
      <c r="D30" s="9" t="s">
        <v>112</v>
      </c>
      <c r="E30" s="9" t="s">
        <v>0</v>
      </c>
      <c r="F30" s="22">
        <f>F27/F22*100</f>
        <v>3.6585365853658534</v>
      </c>
      <c r="G30" s="22">
        <f aca="true" t="shared" si="1" ref="G30:M30">G27/G22*100</f>
        <v>3.875</v>
      </c>
      <c r="H30" s="22">
        <f t="shared" si="1"/>
        <v>3.9800995024875623</v>
      </c>
      <c r="I30" s="22">
        <f t="shared" si="1"/>
        <v>3.6674816625916873</v>
      </c>
      <c r="J30" s="22">
        <f t="shared" si="1"/>
        <v>3.9800995024875623</v>
      </c>
      <c r="K30" s="22">
        <f t="shared" si="1"/>
        <v>3.841387856257744</v>
      </c>
      <c r="L30" s="22">
        <f t="shared" si="1"/>
        <v>3.7037037037037033</v>
      </c>
      <c r="M30" s="22">
        <f t="shared" si="1"/>
        <v>3.5005834305717616</v>
      </c>
    </row>
    <row r="31" spans="1:13" ht="15.75" customHeight="1" outlineLevel="1">
      <c r="A31" s="4"/>
      <c r="B31" s="4"/>
      <c r="C31" s="4" t="s">
        <v>3</v>
      </c>
      <c r="D31" s="36" t="s">
        <v>75</v>
      </c>
      <c r="E31" s="36"/>
      <c r="F31" s="36"/>
      <c r="G31" s="36"/>
      <c r="H31" s="36"/>
      <c r="I31" s="36"/>
      <c r="J31" s="36"/>
      <c r="K31" s="36"/>
      <c r="L31" s="36"/>
      <c r="M31" s="36"/>
    </row>
    <row r="32" spans="1:13" s="26" customFormat="1" ht="36" customHeight="1" outlineLevel="2">
      <c r="A32" s="23" t="s">
        <v>60</v>
      </c>
      <c r="B32" s="23" t="s">
        <v>61</v>
      </c>
      <c r="C32" s="23" t="s">
        <v>13</v>
      </c>
      <c r="D32" s="24" t="s">
        <v>113</v>
      </c>
      <c r="E32" s="24" t="s">
        <v>73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239959</v>
      </c>
    </row>
    <row r="33" spans="1:13" ht="16.5" customHeight="1" outlineLevel="2">
      <c r="A33" s="14"/>
      <c r="B33" s="14"/>
      <c r="C33" s="18" t="s">
        <v>130</v>
      </c>
      <c r="D33" s="15" t="s">
        <v>129</v>
      </c>
      <c r="E33" s="16"/>
      <c r="F33" s="17"/>
      <c r="G33" s="17"/>
      <c r="H33" s="17"/>
      <c r="I33" s="17"/>
      <c r="J33" s="17"/>
      <c r="K33" s="17"/>
      <c r="L33" s="17"/>
      <c r="M33" s="17"/>
    </row>
    <row r="34" spans="1:13" ht="36" customHeight="1" outlineLevel="2">
      <c r="A34" s="2" t="s">
        <v>60</v>
      </c>
      <c r="B34" s="2" t="s">
        <v>61</v>
      </c>
      <c r="C34" s="2" t="s">
        <v>131</v>
      </c>
      <c r="D34" s="7" t="s">
        <v>133</v>
      </c>
      <c r="E34" s="7" t="s">
        <v>134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</row>
    <row r="35" spans="1:13" ht="36" customHeight="1" outlineLevel="2">
      <c r="A35" s="2" t="s">
        <v>60</v>
      </c>
      <c r="B35" s="2" t="s">
        <v>61</v>
      </c>
      <c r="C35" s="19" t="s">
        <v>132</v>
      </c>
      <c r="D35" s="7" t="s">
        <v>135</v>
      </c>
      <c r="E35" s="7" t="s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</row>
    <row r="36" spans="1:13" ht="17.25" customHeight="1">
      <c r="A36" s="3"/>
      <c r="B36" s="3"/>
      <c r="C36" s="3" t="s">
        <v>35</v>
      </c>
      <c r="D36" s="35" t="s">
        <v>69</v>
      </c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15.75" customHeight="1" outlineLevel="1">
      <c r="A37" s="4"/>
      <c r="B37" s="4"/>
      <c r="C37" s="4" t="s">
        <v>4</v>
      </c>
      <c r="D37" s="36" t="s">
        <v>97</v>
      </c>
      <c r="E37" s="36"/>
      <c r="F37" s="36"/>
      <c r="G37" s="36"/>
      <c r="H37" s="36"/>
      <c r="I37" s="36"/>
      <c r="J37" s="36"/>
      <c r="K37" s="36"/>
      <c r="L37" s="36"/>
      <c r="M37" s="36"/>
    </row>
    <row r="38" spans="1:13" ht="15" customHeight="1" outlineLevel="1">
      <c r="A38" s="5"/>
      <c r="B38" s="5"/>
      <c r="C38" s="5"/>
      <c r="D38" s="33" t="s">
        <v>82</v>
      </c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25.5" customHeight="1" outlineLevel="2">
      <c r="A39" s="2" t="s">
        <v>60</v>
      </c>
      <c r="B39" s="2" t="s">
        <v>63</v>
      </c>
      <c r="C39" s="2" t="s">
        <v>14</v>
      </c>
      <c r="D39" s="24" t="s">
        <v>101</v>
      </c>
      <c r="E39" s="24" t="s">
        <v>73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</row>
    <row r="40" spans="1:13" ht="15" customHeight="1" outlineLevel="1">
      <c r="A40" s="5"/>
      <c r="B40" s="5"/>
      <c r="C40" s="5"/>
      <c r="D40" s="34" t="s">
        <v>137</v>
      </c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5" customHeight="1" outlineLevel="2">
      <c r="A41" s="2" t="s">
        <v>60</v>
      </c>
      <c r="B41" s="2" t="s">
        <v>61</v>
      </c>
      <c r="C41" s="2" t="s">
        <v>36</v>
      </c>
      <c r="D41" s="24" t="s">
        <v>136</v>
      </c>
      <c r="E41" s="24" t="s">
        <v>73</v>
      </c>
      <c r="F41" s="25">
        <v>12286.79</v>
      </c>
      <c r="G41" s="25">
        <v>17307.1</v>
      </c>
      <c r="H41" s="25">
        <v>13994.9</v>
      </c>
      <c r="I41" s="25">
        <v>14000</v>
      </c>
      <c r="J41" s="25">
        <v>13905.3</v>
      </c>
      <c r="K41" s="25">
        <v>13984.1</v>
      </c>
      <c r="L41" s="25">
        <v>14040.7</v>
      </c>
      <c r="M41" s="25">
        <v>14106.3</v>
      </c>
    </row>
    <row r="42" spans="1:13" ht="36" customHeight="1" outlineLevel="3">
      <c r="A42" s="2" t="s">
        <v>60</v>
      </c>
      <c r="B42" s="2" t="s">
        <v>61</v>
      </c>
      <c r="C42" s="2" t="s">
        <v>49</v>
      </c>
      <c r="D42" s="29" t="s">
        <v>138</v>
      </c>
      <c r="E42" s="24" t="s">
        <v>73</v>
      </c>
      <c r="F42" s="25">
        <f>F43+F44+F45+F46</f>
        <v>12138.52</v>
      </c>
      <c r="G42" s="25">
        <f>G43+G44+G45+G46</f>
        <v>17139.4</v>
      </c>
      <c r="H42" s="25">
        <f>H43+H44+H45+H46</f>
        <v>13824.8</v>
      </c>
      <c r="I42" s="25">
        <f>I43+I44+I45+I46</f>
        <v>13952.1</v>
      </c>
      <c r="J42" s="25">
        <f>J43+J44+J45+J46</f>
        <v>13729.3</v>
      </c>
      <c r="K42" s="25">
        <f>K43+K44+K45+K46</f>
        <v>13808.099999999999</v>
      </c>
      <c r="L42" s="25">
        <f>L43+L44+L45+L46</f>
        <v>14031.4</v>
      </c>
      <c r="M42" s="25">
        <f>M43+M44+M45+M46</f>
        <v>14097</v>
      </c>
    </row>
    <row r="43" spans="1:13" ht="24" customHeight="1" outlineLevel="4">
      <c r="A43" s="2" t="s">
        <v>60</v>
      </c>
      <c r="B43" s="2" t="s">
        <v>61</v>
      </c>
      <c r="C43" s="2" t="s">
        <v>64</v>
      </c>
      <c r="D43" s="30" t="s">
        <v>139</v>
      </c>
      <c r="E43" s="24" t="s">
        <v>73</v>
      </c>
      <c r="F43" s="25">
        <v>1400.4</v>
      </c>
      <c r="G43" s="25">
        <v>1406.7</v>
      </c>
      <c r="H43" s="25">
        <v>1502.7</v>
      </c>
      <c r="I43" s="25">
        <v>1530</v>
      </c>
      <c r="J43" s="25">
        <v>1554.3</v>
      </c>
      <c r="K43" s="25">
        <v>1533.1</v>
      </c>
      <c r="L43" s="25">
        <v>1647.2</v>
      </c>
      <c r="M43" s="25">
        <v>1612.8</v>
      </c>
    </row>
    <row r="44" spans="1:13" ht="26.25" customHeight="1" outlineLevel="4">
      <c r="A44" s="2" t="s">
        <v>60</v>
      </c>
      <c r="B44" s="2" t="s">
        <v>61</v>
      </c>
      <c r="C44" s="2" t="s">
        <v>65</v>
      </c>
      <c r="D44" s="30" t="s">
        <v>140</v>
      </c>
      <c r="E44" s="24" t="s">
        <v>73</v>
      </c>
      <c r="F44" s="25">
        <v>1252.6</v>
      </c>
      <c r="G44" s="25">
        <v>1163.4</v>
      </c>
      <c r="H44" s="25">
        <v>2.6</v>
      </c>
      <c r="I44" s="25">
        <v>2.6</v>
      </c>
      <c r="J44" s="25">
        <v>2.6</v>
      </c>
      <c r="K44" s="25">
        <v>2.6</v>
      </c>
      <c r="L44" s="25">
        <v>2.6</v>
      </c>
      <c r="M44" s="25">
        <v>2.6</v>
      </c>
    </row>
    <row r="45" spans="1:13" ht="28.5" customHeight="1" outlineLevel="5">
      <c r="A45" s="2" t="s">
        <v>60</v>
      </c>
      <c r="B45" s="2" t="s">
        <v>63</v>
      </c>
      <c r="C45" s="2" t="s">
        <v>68</v>
      </c>
      <c r="D45" s="31" t="s">
        <v>141</v>
      </c>
      <c r="E45" s="24" t="s">
        <v>73</v>
      </c>
      <c r="F45" s="25">
        <v>0</v>
      </c>
      <c r="G45" s="25">
        <v>4275.3</v>
      </c>
      <c r="H45" s="25">
        <v>5000</v>
      </c>
      <c r="I45" s="25">
        <v>5100</v>
      </c>
      <c r="J45" s="25">
        <v>5230</v>
      </c>
      <c r="K45" s="25">
        <v>5330</v>
      </c>
      <c r="L45" s="25">
        <v>5439.2</v>
      </c>
      <c r="M45" s="25">
        <v>5539.2</v>
      </c>
    </row>
    <row r="46" spans="1:13" ht="36" customHeight="1" outlineLevel="4">
      <c r="A46" s="2" t="s">
        <v>60</v>
      </c>
      <c r="B46" s="2" t="s">
        <v>63</v>
      </c>
      <c r="C46" s="2" t="s">
        <v>58</v>
      </c>
      <c r="D46" s="32" t="s">
        <v>142</v>
      </c>
      <c r="E46" s="24" t="s">
        <v>73</v>
      </c>
      <c r="F46" s="25">
        <v>9485.52</v>
      </c>
      <c r="G46" s="25">
        <v>10294</v>
      </c>
      <c r="H46" s="25">
        <v>7319.5</v>
      </c>
      <c r="I46" s="25">
        <v>7319.5</v>
      </c>
      <c r="J46" s="25">
        <v>6942.4</v>
      </c>
      <c r="K46" s="25">
        <v>6942.4</v>
      </c>
      <c r="L46" s="25">
        <v>6942.4</v>
      </c>
      <c r="M46" s="25">
        <v>6942.4</v>
      </c>
    </row>
    <row r="47" spans="1:13" ht="15" customHeight="1" outlineLevel="2">
      <c r="A47" s="2" t="s">
        <v>60</v>
      </c>
      <c r="B47" s="2" t="s">
        <v>61</v>
      </c>
      <c r="C47" s="2" t="s">
        <v>37</v>
      </c>
      <c r="D47" s="24" t="s">
        <v>143</v>
      </c>
      <c r="E47" s="24" t="s">
        <v>73</v>
      </c>
      <c r="F47" s="25">
        <v>11338.26</v>
      </c>
      <c r="G47" s="25">
        <v>18582.3</v>
      </c>
      <c r="H47" s="25">
        <v>13994.9</v>
      </c>
      <c r="I47" s="25">
        <v>14000</v>
      </c>
      <c r="J47" s="25">
        <v>13905.3</v>
      </c>
      <c r="K47" s="25">
        <v>13984.1</v>
      </c>
      <c r="L47" s="25">
        <v>14040.7</v>
      </c>
      <c r="M47" s="25">
        <v>14106.3</v>
      </c>
    </row>
    <row r="48" spans="1:13" ht="25.5" customHeight="1" outlineLevel="2">
      <c r="A48" s="2" t="s">
        <v>60</v>
      </c>
      <c r="B48" s="2" t="s">
        <v>61</v>
      </c>
      <c r="C48" s="2" t="s">
        <v>38</v>
      </c>
      <c r="D48" s="24" t="s">
        <v>144</v>
      </c>
      <c r="E48" s="24" t="s">
        <v>73</v>
      </c>
      <c r="F48" s="25">
        <v>1275.2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</row>
    <row r="49" spans="1:13" ht="17.25" customHeight="1">
      <c r="A49" s="3"/>
      <c r="B49" s="3"/>
      <c r="C49" s="3" t="s">
        <v>7</v>
      </c>
      <c r="D49" s="35" t="s">
        <v>85</v>
      </c>
      <c r="E49" s="35"/>
      <c r="F49" s="35"/>
      <c r="G49" s="35"/>
      <c r="H49" s="35"/>
      <c r="I49" s="35"/>
      <c r="J49" s="35"/>
      <c r="K49" s="35"/>
      <c r="L49" s="35"/>
      <c r="M49" s="35"/>
    </row>
    <row r="50" spans="1:13" ht="15.75" customHeight="1" outlineLevel="1">
      <c r="A50" s="4"/>
      <c r="B50" s="4"/>
      <c r="C50" s="4" t="s">
        <v>5</v>
      </c>
      <c r="D50" s="36" t="s">
        <v>72</v>
      </c>
      <c r="E50" s="36"/>
      <c r="F50" s="36"/>
      <c r="G50" s="36"/>
      <c r="H50" s="36"/>
      <c r="I50" s="36"/>
      <c r="J50" s="36"/>
      <c r="K50" s="36"/>
      <c r="L50" s="36"/>
      <c r="M50" s="36"/>
    </row>
    <row r="51" spans="1:13" ht="15" customHeight="1" outlineLevel="1">
      <c r="A51" s="5"/>
      <c r="B51" s="5"/>
      <c r="C51" s="5"/>
      <c r="D51" s="33" t="s">
        <v>66</v>
      </c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36" customHeight="1" outlineLevel="2">
      <c r="A52" s="2" t="s">
        <v>60</v>
      </c>
      <c r="B52" s="2" t="s">
        <v>62</v>
      </c>
      <c r="C52" s="2" t="s">
        <v>15</v>
      </c>
      <c r="D52" s="7" t="s">
        <v>108</v>
      </c>
      <c r="E52" s="7" t="s">
        <v>12</v>
      </c>
      <c r="F52" s="13">
        <v>18.281</v>
      </c>
      <c r="G52" s="13"/>
      <c r="H52" s="13"/>
      <c r="I52" s="13"/>
      <c r="J52" s="13"/>
      <c r="K52" s="13"/>
      <c r="L52" s="13"/>
      <c r="M52" s="13"/>
    </row>
    <row r="53" spans="1:13" ht="25.5" customHeight="1" outlineLevel="3">
      <c r="A53" s="2" t="s">
        <v>60</v>
      </c>
      <c r="B53" s="2" t="s">
        <v>63</v>
      </c>
      <c r="C53" s="2" t="s">
        <v>48</v>
      </c>
      <c r="D53" s="12" t="s">
        <v>106</v>
      </c>
      <c r="E53" s="7" t="s">
        <v>12</v>
      </c>
      <c r="F53" s="13">
        <v>18.28</v>
      </c>
      <c r="G53" s="13">
        <v>18.28</v>
      </c>
      <c r="H53" s="13">
        <v>18.28</v>
      </c>
      <c r="I53" s="13">
        <v>18.28</v>
      </c>
      <c r="J53" s="13">
        <v>18.28</v>
      </c>
      <c r="K53" s="13">
        <v>18.28</v>
      </c>
      <c r="L53" s="13">
        <v>18.28</v>
      </c>
      <c r="M53" s="13">
        <v>18.28</v>
      </c>
    </row>
    <row r="54" spans="1:13" ht="36" customHeight="1" outlineLevel="2">
      <c r="A54" s="2" t="s">
        <v>60</v>
      </c>
      <c r="B54" s="2" t="s">
        <v>62</v>
      </c>
      <c r="C54" s="2" t="s">
        <v>16</v>
      </c>
      <c r="D54" s="7" t="s">
        <v>118</v>
      </c>
      <c r="E54" s="7" t="s">
        <v>12</v>
      </c>
      <c r="F54" s="13">
        <v>7</v>
      </c>
      <c r="G54" s="13">
        <v>7</v>
      </c>
      <c r="H54" s="13">
        <v>6</v>
      </c>
      <c r="I54" s="13">
        <v>6</v>
      </c>
      <c r="J54" s="13">
        <v>5</v>
      </c>
      <c r="K54" s="13">
        <v>5</v>
      </c>
      <c r="L54" s="13">
        <v>4</v>
      </c>
      <c r="M54" s="13">
        <v>4</v>
      </c>
    </row>
    <row r="55" spans="1:13" ht="15.75" customHeight="1" outlineLevel="1">
      <c r="A55" s="4"/>
      <c r="B55" s="4"/>
      <c r="C55" s="4" t="s">
        <v>6</v>
      </c>
      <c r="D55" s="36" t="s">
        <v>81</v>
      </c>
      <c r="E55" s="36"/>
      <c r="F55" s="36"/>
      <c r="G55" s="36"/>
      <c r="H55" s="36"/>
      <c r="I55" s="36"/>
      <c r="J55" s="36"/>
      <c r="K55" s="36"/>
      <c r="L55" s="36"/>
      <c r="M55" s="36"/>
    </row>
    <row r="56" spans="1:13" ht="15" customHeight="1" outlineLevel="1">
      <c r="A56" s="5"/>
      <c r="B56" s="5"/>
      <c r="C56" s="5"/>
      <c r="D56" s="33" t="s">
        <v>90</v>
      </c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5" customHeight="1" outlineLevel="2">
      <c r="A57" s="2" t="s">
        <v>60</v>
      </c>
      <c r="B57" s="2" t="s">
        <v>61</v>
      </c>
      <c r="C57" s="2" t="s">
        <v>22</v>
      </c>
      <c r="D57" s="7" t="s">
        <v>92</v>
      </c>
      <c r="E57" s="7" t="s">
        <v>53</v>
      </c>
      <c r="F57" s="13">
        <v>22789</v>
      </c>
      <c r="G57" s="13">
        <v>26100</v>
      </c>
      <c r="H57" s="13">
        <v>27710</v>
      </c>
      <c r="I57" s="13">
        <v>28865</v>
      </c>
      <c r="J57" s="13">
        <v>28987</v>
      </c>
      <c r="K57" s="13">
        <v>31100</v>
      </c>
      <c r="L57" s="13">
        <v>30600</v>
      </c>
      <c r="M57" s="13">
        <v>33100</v>
      </c>
    </row>
    <row r="58" spans="1:13" ht="36" customHeight="1" outlineLevel="2">
      <c r="A58" s="6" t="s">
        <v>60</v>
      </c>
      <c r="B58" s="6" t="s">
        <v>61</v>
      </c>
      <c r="C58" s="6" t="s">
        <v>39</v>
      </c>
      <c r="D58" s="9" t="s">
        <v>115</v>
      </c>
      <c r="E58" s="9" t="s">
        <v>0</v>
      </c>
      <c r="F58" s="10">
        <v>107.4</v>
      </c>
      <c r="G58" s="10">
        <v>114.5</v>
      </c>
      <c r="H58" s="10">
        <v>106.2</v>
      </c>
      <c r="I58" s="10">
        <v>110.6</v>
      </c>
      <c r="J58" s="10">
        <v>104.6</v>
      </c>
      <c r="K58" s="10">
        <v>107.7</v>
      </c>
      <c r="L58" s="10">
        <v>105.6</v>
      </c>
      <c r="M58" s="10">
        <v>106.4</v>
      </c>
    </row>
    <row r="59" spans="1:13" ht="36" customHeight="1" outlineLevel="2">
      <c r="A59" s="6" t="s">
        <v>60</v>
      </c>
      <c r="B59" s="6" t="s">
        <v>61</v>
      </c>
      <c r="C59" s="6" t="s">
        <v>40</v>
      </c>
      <c r="D59" s="9" t="s">
        <v>114</v>
      </c>
      <c r="E59" s="9" t="s">
        <v>0</v>
      </c>
      <c r="F59" s="10">
        <v>100.4</v>
      </c>
      <c r="G59" s="10">
        <v>98.1</v>
      </c>
      <c r="H59" s="10">
        <v>98.9</v>
      </c>
      <c r="I59" s="10">
        <v>101.4</v>
      </c>
      <c r="J59" s="10">
        <v>100.4</v>
      </c>
      <c r="K59" s="10">
        <v>103</v>
      </c>
      <c r="L59" s="10">
        <v>101.5</v>
      </c>
      <c r="M59" s="10">
        <v>102.3</v>
      </c>
    </row>
    <row r="60" spans="1:13" ht="15" customHeight="1" outlineLevel="1">
      <c r="A60" s="5"/>
      <c r="B60" s="5"/>
      <c r="C60" s="5"/>
      <c r="D60" s="33" t="s">
        <v>88</v>
      </c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36" customHeight="1" outlineLevel="2">
      <c r="A61" s="2" t="s">
        <v>60</v>
      </c>
      <c r="B61" s="2" t="s">
        <v>61</v>
      </c>
      <c r="C61" s="2" t="s">
        <v>41</v>
      </c>
      <c r="D61" s="7" t="s">
        <v>117</v>
      </c>
      <c r="E61" s="7" t="s">
        <v>73</v>
      </c>
      <c r="F61" s="11">
        <v>86969.23</v>
      </c>
      <c r="G61" s="11">
        <v>91315.384</v>
      </c>
      <c r="H61" s="11">
        <v>92607.692</v>
      </c>
      <c r="I61" s="11">
        <v>92609</v>
      </c>
      <c r="J61" s="11">
        <v>97238.5</v>
      </c>
      <c r="K61" s="11">
        <v>97332</v>
      </c>
      <c r="L61" s="11">
        <v>102100</v>
      </c>
      <c r="M61" s="11">
        <v>103100</v>
      </c>
    </row>
    <row r="62" spans="1:13" ht="46.5" customHeight="1" outlineLevel="3">
      <c r="A62" s="2" t="s">
        <v>60</v>
      </c>
      <c r="B62" s="2" t="s">
        <v>61</v>
      </c>
      <c r="C62" s="2" t="s">
        <v>50</v>
      </c>
      <c r="D62" s="12" t="s">
        <v>124</v>
      </c>
      <c r="E62" s="7" t="s">
        <v>73</v>
      </c>
      <c r="F62" s="13">
        <v>4800</v>
      </c>
      <c r="G62" s="13">
        <v>4992</v>
      </c>
      <c r="H62" s="13">
        <v>5191.68</v>
      </c>
      <c r="I62" s="13">
        <v>5193.68</v>
      </c>
      <c r="J62" s="13">
        <v>5399.35</v>
      </c>
      <c r="K62" s="13">
        <v>5402</v>
      </c>
      <c r="L62" s="13">
        <v>5615.32</v>
      </c>
      <c r="M62" s="13">
        <v>5618.32</v>
      </c>
    </row>
    <row r="63" spans="1:13" s="26" customFormat="1" ht="106.5" customHeight="1" outlineLevel="3">
      <c r="A63" s="23" t="s">
        <v>60</v>
      </c>
      <c r="B63" s="23" t="s">
        <v>61</v>
      </c>
      <c r="C63" s="23" t="s">
        <v>51</v>
      </c>
      <c r="D63" s="41" t="s">
        <v>127</v>
      </c>
      <c r="E63" s="24" t="s">
        <v>73</v>
      </c>
      <c r="F63" s="25">
        <v>2880</v>
      </c>
      <c r="G63" s="25">
        <v>4469.2</v>
      </c>
      <c r="H63" s="25">
        <v>4647.97</v>
      </c>
      <c r="I63" s="25">
        <v>4650.97</v>
      </c>
      <c r="J63" s="25">
        <v>4833.89</v>
      </c>
      <c r="K63" s="25">
        <v>4836.89</v>
      </c>
      <c r="L63" s="25">
        <v>5027.24</v>
      </c>
      <c r="M63" s="25">
        <v>5031.24</v>
      </c>
    </row>
    <row r="64" spans="1:13" ht="57" customHeight="1" outlineLevel="3">
      <c r="A64" s="2" t="s">
        <v>60</v>
      </c>
      <c r="B64" s="2" t="s">
        <v>61</v>
      </c>
      <c r="C64" s="2" t="s">
        <v>52</v>
      </c>
      <c r="D64" s="12" t="s">
        <v>126</v>
      </c>
      <c r="E64" s="7" t="s">
        <v>73</v>
      </c>
      <c r="F64" s="13">
        <v>2880</v>
      </c>
      <c r="G64" s="13">
        <v>2995.2</v>
      </c>
      <c r="H64" s="25">
        <v>3115</v>
      </c>
      <c r="I64" s="25">
        <v>3119</v>
      </c>
      <c r="J64" s="25">
        <v>3239.6</v>
      </c>
      <c r="K64" s="25">
        <v>3242.64</v>
      </c>
      <c r="L64" s="25">
        <v>3369.18</v>
      </c>
      <c r="M64" s="25">
        <v>3372.18</v>
      </c>
    </row>
    <row r="65" spans="1:13" ht="45" customHeight="1" outlineLevel="3">
      <c r="A65" s="2" t="s">
        <v>60</v>
      </c>
      <c r="B65" s="2" t="s">
        <v>61</v>
      </c>
      <c r="C65" s="2" t="s">
        <v>55</v>
      </c>
      <c r="D65" s="12" t="s">
        <v>119</v>
      </c>
      <c r="E65" s="7" t="s">
        <v>73</v>
      </c>
      <c r="F65" s="13">
        <v>18000</v>
      </c>
      <c r="G65" s="13">
        <v>18720</v>
      </c>
      <c r="H65" s="25">
        <v>19468.8</v>
      </c>
      <c r="I65" s="25">
        <v>19471.8</v>
      </c>
      <c r="J65" s="25">
        <v>20247.55</v>
      </c>
      <c r="K65" s="25">
        <v>20250.5</v>
      </c>
      <c r="L65" s="25">
        <v>21057.45</v>
      </c>
      <c r="M65" s="25">
        <v>21061.4</v>
      </c>
    </row>
    <row r="66" spans="1:13" ht="58.5" customHeight="1" outlineLevel="3">
      <c r="A66" s="2" t="s">
        <v>60</v>
      </c>
      <c r="B66" s="2" t="s">
        <v>61</v>
      </c>
      <c r="C66" s="2" t="s">
        <v>56</v>
      </c>
      <c r="D66" s="12" t="s">
        <v>123</v>
      </c>
      <c r="E66" s="7" t="s">
        <v>73</v>
      </c>
      <c r="F66" s="13">
        <v>2520</v>
      </c>
      <c r="G66" s="13">
        <v>2620.8</v>
      </c>
      <c r="H66" s="25">
        <v>2725.63</v>
      </c>
      <c r="I66" s="25">
        <v>2728.63</v>
      </c>
      <c r="J66" s="25">
        <v>2834.66</v>
      </c>
      <c r="K66" s="25">
        <v>2837.66</v>
      </c>
      <c r="L66" s="25">
        <v>2948.04</v>
      </c>
      <c r="M66" s="25">
        <v>2951.09</v>
      </c>
    </row>
    <row r="67" spans="1:13" ht="57" customHeight="1" outlineLevel="3">
      <c r="A67" s="2" t="s">
        <v>60</v>
      </c>
      <c r="B67" s="2" t="s">
        <v>61</v>
      </c>
      <c r="C67" s="2" t="s">
        <v>57</v>
      </c>
      <c r="D67" s="12" t="s">
        <v>125</v>
      </c>
      <c r="E67" s="7" t="s">
        <v>73</v>
      </c>
      <c r="F67" s="13">
        <v>4320</v>
      </c>
      <c r="G67" s="13">
        <v>4492.8</v>
      </c>
      <c r="H67" s="25">
        <v>4672.51</v>
      </c>
      <c r="I67" s="25">
        <v>4675.51</v>
      </c>
      <c r="J67" s="25">
        <v>4859.41</v>
      </c>
      <c r="K67" s="25">
        <v>4852.4</v>
      </c>
      <c r="L67" s="25">
        <v>5053.79</v>
      </c>
      <c r="M67" s="25">
        <v>5056.79</v>
      </c>
    </row>
    <row r="68" spans="1:13" ht="46.5" customHeight="1" outlineLevel="2">
      <c r="A68" s="2" t="s">
        <v>60</v>
      </c>
      <c r="B68" s="2" t="s">
        <v>63</v>
      </c>
      <c r="C68" s="2" t="s">
        <v>42</v>
      </c>
      <c r="D68" s="7" t="s">
        <v>121</v>
      </c>
      <c r="E68" s="7" t="s">
        <v>73</v>
      </c>
      <c r="F68" s="13">
        <v>28343.52</v>
      </c>
      <c r="G68" s="13">
        <v>30104.47</v>
      </c>
      <c r="H68" s="13">
        <v>31139.81</v>
      </c>
      <c r="I68" s="13">
        <f>I67+I66+I65+4272.87</f>
        <v>31148.809999999998</v>
      </c>
      <c r="J68" s="13">
        <f>J67+J66+J65+4540</f>
        <v>32481.62</v>
      </c>
      <c r="K68" s="13">
        <f>K67+K66+K65+4541</f>
        <v>32481.559999999998</v>
      </c>
      <c r="L68" s="13">
        <f>L67+L66+L65+4826</f>
        <v>33885.28</v>
      </c>
      <c r="M68" s="13">
        <f>M67+M66+M65+4828</f>
        <v>33897.28</v>
      </c>
    </row>
    <row r="69" spans="1:13" ht="15" customHeight="1" outlineLevel="1">
      <c r="A69" s="5"/>
      <c r="B69" s="5"/>
      <c r="C69" s="5"/>
      <c r="D69" s="33" t="s">
        <v>87</v>
      </c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25.5" customHeight="1" outlineLevel="2">
      <c r="A70" s="2" t="s">
        <v>60</v>
      </c>
      <c r="B70" s="2" t="s">
        <v>61</v>
      </c>
      <c r="C70" s="2" t="s">
        <v>43</v>
      </c>
      <c r="D70" s="7" t="s">
        <v>103</v>
      </c>
      <c r="E70" s="7" t="s">
        <v>53</v>
      </c>
      <c r="F70" s="13">
        <v>28095.24</v>
      </c>
      <c r="G70" s="13">
        <v>30400</v>
      </c>
      <c r="H70" s="13">
        <v>31604</v>
      </c>
      <c r="I70" s="13">
        <v>31619</v>
      </c>
      <c r="J70" s="13">
        <v>32869</v>
      </c>
      <c r="K70" s="13">
        <v>32875</v>
      </c>
      <c r="L70" s="13">
        <v>34183</v>
      </c>
      <c r="M70" s="13">
        <v>34199</v>
      </c>
    </row>
    <row r="71" spans="1:13" ht="46.5" customHeight="1" outlineLevel="2">
      <c r="A71" s="6" t="s">
        <v>60</v>
      </c>
      <c r="B71" s="6" t="s">
        <v>61</v>
      </c>
      <c r="C71" s="6" t="s">
        <v>44</v>
      </c>
      <c r="D71" s="9" t="s">
        <v>120</v>
      </c>
      <c r="E71" s="9" t="s">
        <v>0</v>
      </c>
      <c r="F71" s="28">
        <v>104</v>
      </c>
      <c r="G71" s="28">
        <v>108.2</v>
      </c>
      <c r="H71" s="28">
        <v>103.8</v>
      </c>
      <c r="I71" s="28">
        <v>104</v>
      </c>
      <c r="J71" s="28">
        <v>104</v>
      </c>
      <c r="K71" s="28">
        <v>103.9</v>
      </c>
      <c r="L71" s="28">
        <v>104</v>
      </c>
      <c r="M71" s="28">
        <v>104</v>
      </c>
    </row>
  </sheetData>
  <sheetProtection/>
  <mergeCells count="21">
    <mergeCell ref="A1:M1"/>
    <mergeCell ref="F2:M2"/>
    <mergeCell ref="D5:M5"/>
    <mergeCell ref="D6:M6"/>
    <mergeCell ref="D10:M10"/>
    <mergeCell ref="D12:M12"/>
    <mergeCell ref="D14:M14"/>
    <mergeCell ref="D16:M16"/>
    <mergeCell ref="D20:M20"/>
    <mergeCell ref="D31:M31"/>
    <mergeCell ref="D36:M36"/>
    <mergeCell ref="D37:M37"/>
    <mergeCell ref="D56:M56"/>
    <mergeCell ref="D60:M60"/>
    <mergeCell ref="D69:M69"/>
    <mergeCell ref="D38:M38"/>
    <mergeCell ref="D40:M40"/>
    <mergeCell ref="D49:M49"/>
    <mergeCell ref="D50:M50"/>
    <mergeCell ref="D51:M51"/>
    <mergeCell ref="D55:M5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Ira</cp:lastModifiedBy>
  <dcterms:created xsi:type="dcterms:W3CDTF">2003-08-27T16:40:13Z</dcterms:created>
  <dcterms:modified xsi:type="dcterms:W3CDTF">2022-11-17T02:06:47Z</dcterms:modified>
  <cp:category/>
  <cp:version/>
  <cp:contentType/>
  <cp:contentStatus/>
</cp:coreProperties>
</file>